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eugen\Desktop\LEZIONECORRENTE\"/>
    </mc:Choice>
  </mc:AlternateContent>
  <xr:revisionPtr revIDLastSave="0" documentId="13_ncr:1_{60BE158A-D53A-41B3-ACF2-2D914676C74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filologaritmic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5" i="1" l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O2" i="1"/>
  <c r="R6" i="1"/>
  <c r="R7" i="1" s="1"/>
  <c r="S2" i="1"/>
  <c r="S6" i="1" s="1"/>
  <c r="S7" i="1" l="1"/>
  <c r="R8" i="1"/>
  <c r="R9" i="1" l="1"/>
  <c r="S8" i="1"/>
  <c r="R10" i="1" l="1"/>
  <c r="S9" i="1"/>
  <c r="R11" i="1" l="1"/>
  <c r="S10" i="1"/>
  <c r="R12" i="1" l="1"/>
  <c r="S11" i="1"/>
  <c r="R13" i="1" l="1"/>
  <c r="S12" i="1"/>
  <c r="R14" i="1" l="1"/>
  <c r="S13" i="1"/>
  <c r="R15" i="1" l="1"/>
  <c r="S14" i="1"/>
  <c r="R16" i="1" l="1"/>
  <c r="S15" i="1"/>
  <c r="R17" i="1" l="1"/>
  <c r="S16" i="1"/>
  <c r="R18" i="1" l="1"/>
  <c r="S17" i="1"/>
  <c r="R19" i="1" l="1"/>
  <c r="S18" i="1"/>
  <c r="R20" i="1" l="1"/>
  <c r="S19" i="1"/>
  <c r="R21" i="1" l="1"/>
  <c r="S20" i="1"/>
  <c r="R22" i="1" l="1"/>
  <c r="S21" i="1"/>
  <c r="R23" i="1" l="1"/>
  <c r="S22" i="1"/>
  <c r="R24" i="1" l="1"/>
  <c r="S23" i="1"/>
  <c r="R25" i="1" l="1"/>
  <c r="S25" i="1" s="1"/>
  <c r="S24" i="1"/>
</calcChain>
</file>

<file path=xl/sharedStrings.xml><?xml version="1.0" encoding="utf-8"?>
<sst xmlns="http://schemas.openxmlformats.org/spreadsheetml/2006/main" count="10" uniqueCount="10">
  <si>
    <t>Y</t>
  </si>
  <si>
    <t>V</t>
  </si>
  <si>
    <t>V*</t>
  </si>
  <si>
    <t>Fi0</t>
  </si>
  <si>
    <t>Ro</t>
  </si>
  <si>
    <r>
      <rPr>
        <b/>
        <sz val="16"/>
        <color theme="1"/>
        <rFont val="Arial"/>
        <family val="2"/>
      </rPr>
      <t>Φ</t>
    </r>
    <r>
      <rPr>
        <b/>
        <vertAlign val="subscript"/>
        <sz val="16"/>
        <color theme="1"/>
        <rFont val="Arial"/>
        <family val="2"/>
      </rPr>
      <t>0</t>
    </r>
    <r>
      <rPr>
        <b/>
        <sz val="16"/>
        <color theme="1"/>
        <rFont val="Arial"/>
        <family val="2"/>
      </rPr>
      <t xml:space="preserve">  =</t>
    </r>
    <r>
      <rPr>
        <b/>
        <sz val="16"/>
        <color theme="1"/>
        <rFont val="Times New Roman"/>
        <family val="1"/>
      </rPr>
      <t xml:space="preserve"> γJ</t>
    </r>
    <r>
      <rPr>
        <b/>
        <sz val="16"/>
        <color theme="1"/>
        <rFont val="Arial"/>
        <family val="2"/>
      </rPr>
      <t xml:space="preserve"> R/2</t>
    </r>
    <r>
      <rPr>
        <sz val="10"/>
        <color theme="1"/>
        <rFont val="Arial"/>
        <family val="2"/>
      </rPr>
      <t xml:space="preserve">                          </t>
    </r>
  </si>
  <si>
    <t>J</t>
  </si>
  <si>
    <t>R</t>
  </si>
  <si>
    <t>eps</t>
  </si>
  <si>
    <t>fi(n)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</si>
</sst>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vertAlign val="subscript"/>
      <sz val="16"/>
      <color theme="1"/>
      <name val="Arial"/>
      <family val="2"/>
    </font>
    <font>
      <b/>
      <sz val="16"/>
      <color theme="1"/>
      <name val="Times New Roman"/>
      <family val="1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1" fillId="0" borderId="0" xfId="0" applyFont="1"/>
    <xf numFmtId="0" fontId="6" fillId="0" borderId="0" xfId="0" applyFont="1"/>
    <xf numFmtId="0" fontId="7" fillId="3" borderId="0" xfId="0" applyFont="1" applyFill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Profilo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Profilologaritmico!$R$6:$R$25</c:f>
              <c:numCache>
                <c:formatCode>General</c:formatCode>
                <c:ptCount val="20"/>
                <c:pt idx="0">
                  <c:v>5.0000000000000001E-3</c:v>
                </c:pt>
                <c:pt idx="1">
                  <c:v>0.01</c:v>
                </c:pt>
                <c:pt idx="2">
                  <c:v>1.4999999999999999E-2</c:v>
                </c:pt>
                <c:pt idx="3">
                  <c:v>0.02</c:v>
                </c:pt>
                <c:pt idx="4">
                  <c:v>2.5000000000000001E-2</c:v>
                </c:pt>
                <c:pt idx="5">
                  <c:v>3.0000000000000002E-2</c:v>
                </c:pt>
                <c:pt idx="6">
                  <c:v>3.5000000000000003E-2</c:v>
                </c:pt>
                <c:pt idx="7">
                  <c:v>0.04</c:v>
                </c:pt>
                <c:pt idx="8">
                  <c:v>4.4999999999999998E-2</c:v>
                </c:pt>
                <c:pt idx="9">
                  <c:v>4.9999999999999996E-2</c:v>
                </c:pt>
                <c:pt idx="10">
                  <c:v>5.4999999999999993E-2</c:v>
                </c:pt>
                <c:pt idx="11">
                  <c:v>5.9999999999999991E-2</c:v>
                </c:pt>
                <c:pt idx="12">
                  <c:v>6.4999999999999988E-2</c:v>
                </c:pt>
                <c:pt idx="13">
                  <c:v>6.9999999999999993E-2</c:v>
                </c:pt>
                <c:pt idx="14">
                  <c:v>7.4999999999999997E-2</c:v>
                </c:pt>
                <c:pt idx="15">
                  <c:v>0.08</c:v>
                </c:pt>
                <c:pt idx="16">
                  <c:v>8.5000000000000006E-2</c:v>
                </c:pt>
                <c:pt idx="17">
                  <c:v>9.0000000000000011E-2</c:v>
                </c:pt>
                <c:pt idx="18">
                  <c:v>9.5000000000000015E-2</c:v>
                </c:pt>
                <c:pt idx="19">
                  <c:v>0.10000000000000002</c:v>
                </c:pt>
              </c:numCache>
            </c:numRef>
          </c:xVal>
          <c:yVal>
            <c:numRef>
              <c:f>Profilologaritmico!$S$6:$S$25</c:f>
              <c:numCache>
                <c:formatCode>General</c:formatCode>
                <c:ptCount val="20"/>
                <c:pt idx="0">
                  <c:v>4.1569224065697927</c:v>
                </c:pt>
                <c:pt idx="1">
                  <c:v>5.0494123209356907</c:v>
                </c:pt>
                <c:pt idx="2">
                  <c:v>5.5714854531115767</c:v>
                </c:pt>
                <c:pt idx="3">
                  <c:v>5.9419022353015878</c:v>
                </c:pt>
                <c:pt idx="4">
                  <c:v>6.2292198131395864</c:v>
                </c:pt>
                <c:pt idx="5">
                  <c:v>6.4639753674774738</c:v>
                </c:pt>
                <c:pt idx="6">
                  <c:v>6.6624583605516641</c:v>
                </c:pt>
                <c:pt idx="7">
                  <c:v>6.8343921496674858</c:v>
                </c:pt>
                <c:pt idx="8">
                  <c:v>6.9860484996533598</c:v>
                </c:pt>
                <c:pt idx="9">
                  <c:v>7.1217097275054835</c:v>
                </c:pt>
                <c:pt idx="10">
                  <c:v>7.2444302356420733</c:v>
                </c:pt>
                <c:pt idx="11">
                  <c:v>7.35646528184337</c:v>
                </c:pt>
                <c:pt idx="12">
                  <c:v>7.4595275337297009</c:v>
                </c:pt>
                <c:pt idx="13">
                  <c:v>7.5549482749175612</c:v>
                </c:pt>
                <c:pt idx="14">
                  <c:v>7.6437828596813695</c:v>
                </c:pt>
                <c:pt idx="15">
                  <c:v>7.7268820640333828</c:v>
                </c:pt>
                <c:pt idx="16">
                  <c:v>7.8049417677310968</c:v>
                </c:pt>
                <c:pt idx="17">
                  <c:v>7.8785384140192569</c:v>
                </c:pt>
                <c:pt idx="18">
                  <c:v>7.9481548692755979</c:v>
                </c:pt>
                <c:pt idx="19">
                  <c:v>8.0141996418713823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7DE-4405-8917-1C37E9A16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693456"/>
        <c:axId val="615791248"/>
      </c:scatterChart>
      <c:valAx>
        <c:axId val="621693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Distanza</a:t>
                </a:r>
                <a:r>
                  <a:rPr lang="en-GB" baseline="0"/>
                  <a:t> dalla parete Y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791248"/>
        <c:crosses val="autoZero"/>
        <c:crossBetween val="midCat"/>
      </c:valAx>
      <c:valAx>
        <c:axId val="61579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693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411480</xdr:colOff>
          <xdr:row>5</xdr:row>
          <xdr:rowOff>76200</xdr:rowOff>
        </xdr:from>
        <xdr:to>
          <xdr:col>15</xdr:col>
          <xdr:colOff>30480</xdr:colOff>
          <xdr:row>7</xdr:row>
          <xdr:rowOff>160020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1084999D-FD4A-435A-95BA-817B4B6795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541020</xdr:colOff>
      <xdr:row>7</xdr:row>
      <xdr:rowOff>160020</xdr:rowOff>
    </xdr:from>
    <xdr:ext cx="1470660" cy="39624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3BD2E5C-B5D9-4506-A54C-471B5F6B9268}"/>
            </a:ext>
          </a:extLst>
        </xdr:cNvPr>
        <xdr:cNvSpPr txBox="1"/>
      </xdr:nvSpPr>
      <xdr:spPr>
        <a:xfrm>
          <a:off x="4198620" y="1554480"/>
          <a:ext cx="1470660" cy="396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l-GR" sz="1400" b="1">
              <a:effectLst/>
              <a:latin typeface="Arial" panose="020B0604020202020204" pitchFamily="34" charset="0"/>
              <a:ea typeface="Times New Roman" panose="02020603050405020304" pitchFamily="18" charset="0"/>
            </a:rPr>
            <a:t>Φ</a:t>
          </a:r>
          <a:r>
            <a:rPr lang="it-IT" sz="1400" b="1" baseline="-25000">
              <a:effectLst/>
              <a:latin typeface="Arial" panose="020B0604020202020204" pitchFamily="34" charset="0"/>
              <a:ea typeface="Times New Roman" panose="02020603050405020304" pitchFamily="18" charset="0"/>
            </a:rPr>
            <a:t>0</a:t>
          </a:r>
          <a:r>
            <a:rPr lang="it-IT" sz="1400" b="1">
              <a:effectLst/>
              <a:latin typeface="Arial" panose="020B0604020202020204" pitchFamily="34" charset="0"/>
              <a:ea typeface="Times New Roman" panose="02020603050405020304" pitchFamily="18" charset="0"/>
            </a:rPr>
            <a:t>  =Dp</a:t>
          </a:r>
          <a:r>
            <a:rPr lang="it-IT" sz="14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/L </a:t>
          </a:r>
          <a:r>
            <a:rPr lang="it-IT" sz="1400" b="1">
              <a:effectLst/>
              <a:latin typeface="Arial" panose="020B0604020202020204" pitchFamily="34" charset="0"/>
              <a:ea typeface="Times New Roman" panose="02020603050405020304" pitchFamily="18" charset="0"/>
            </a:rPr>
            <a:t> R/2 </a:t>
          </a:r>
          <a:endParaRPr lang="en-GB" sz="1400" b="1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8</xdr:row>
          <xdr:rowOff>0</xdr:rowOff>
        </xdr:from>
        <xdr:to>
          <xdr:col>25</xdr:col>
          <xdr:colOff>228600</xdr:colOff>
          <xdr:row>11</xdr:row>
          <xdr:rowOff>30480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3163773F-E0BA-4C23-8111-E1A5CFA63B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594360</xdr:colOff>
      <xdr:row>9</xdr:row>
      <xdr:rowOff>3810</xdr:rowOff>
    </xdr:from>
    <xdr:to>
      <xdr:col>14</xdr:col>
      <xdr:colOff>289560</xdr:colOff>
      <xdr:row>24</xdr:row>
      <xdr:rowOff>3810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43CFCAC-E03E-4D76-BB56-C8ACE45C56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350520</xdr:colOff>
      <xdr:row>7</xdr:row>
      <xdr:rowOff>91440</xdr:rowOff>
    </xdr:from>
    <xdr:ext cx="1851020" cy="95346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EB1ABE4-9710-43FA-A211-7B813F1010D6}"/>
            </a:ext>
          </a:extLst>
        </xdr:cNvPr>
        <xdr:cNvSpPr txBox="1"/>
      </xdr:nvSpPr>
      <xdr:spPr>
        <a:xfrm>
          <a:off x="1569720" y="1485900"/>
          <a:ext cx="1851020" cy="95346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Variare</a:t>
          </a:r>
          <a:r>
            <a:rPr lang="en-GB" sz="1100" baseline="0"/>
            <a:t> i parametri della </a:t>
          </a:r>
        </a:p>
        <a:p>
          <a:r>
            <a:rPr lang="en-GB"/>
            <a:t> tubazione (in giallo).</a:t>
          </a:r>
        </a:p>
        <a:p>
          <a:r>
            <a:rPr lang="en-GB" sz="1100"/>
            <a:t>scegliere</a:t>
          </a:r>
          <a:r>
            <a:rPr lang="en-GB" sz="1100" baseline="0"/>
            <a:t> un valore </a:t>
          </a:r>
        </a:p>
        <a:p>
          <a:r>
            <a:rPr lang="en-GB" sz="1100" baseline="0"/>
            <a:t>ragionevole per la cadente</a:t>
          </a:r>
        </a:p>
        <a:p>
          <a:r>
            <a:rPr lang="en-GB" sz="1100" baseline="0"/>
            <a:t>J (5% è un valore accettabile)</a:t>
          </a:r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25"/>
  <sheetViews>
    <sheetView tabSelected="1" workbookViewId="0">
      <selection activeCell="P15" sqref="P15"/>
    </sheetView>
  </sheetViews>
  <sheetFormatPr defaultRowHeight="14.4" x14ac:dyDescent="0.3"/>
  <sheetData>
    <row r="2" spans="1:21" x14ac:dyDescent="0.3">
      <c r="A2" s="1" t="s">
        <v>8</v>
      </c>
      <c r="B2" s="1">
        <v>1E-3</v>
      </c>
      <c r="C2" s="1"/>
      <c r="D2" s="1" t="s">
        <v>4</v>
      </c>
      <c r="E2" s="1">
        <v>1000</v>
      </c>
      <c r="F2" s="1"/>
      <c r="G2" s="1" t="s">
        <v>6</v>
      </c>
      <c r="H2" s="1">
        <v>0.05</v>
      </c>
      <c r="I2" s="1"/>
      <c r="J2" s="1" t="s">
        <v>7</v>
      </c>
      <c r="K2" s="1">
        <v>1</v>
      </c>
      <c r="L2" s="1"/>
      <c r="M2" s="1"/>
      <c r="N2" s="4" t="s">
        <v>3</v>
      </c>
      <c r="O2" s="4">
        <f>$H$2*$E$2*9.81*$K$2/2</f>
        <v>245.25</v>
      </c>
      <c r="P2" s="4"/>
      <c r="Q2" s="4"/>
      <c r="R2" s="5" t="s">
        <v>2</v>
      </c>
      <c r="S2" s="5">
        <f>SQRT(O2/E2)</f>
        <v>0.49522722057657531</v>
      </c>
    </row>
    <row r="5" spans="1:21" x14ac:dyDescent="0.3">
      <c r="R5" t="s">
        <v>0</v>
      </c>
      <c r="S5" t="s">
        <v>1</v>
      </c>
      <c r="U5" t="s">
        <v>9</v>
      </c>
    </row>
    <row r="6" spans="1:21" x14ac:dyDescent="0.3">
      <c r="R6">
        <f>0.005*K2</f>
        <v>5.0000000000000001E-3</v>
      </c>
      <c r="S6">
        <f>($S$2*8.5+2.6*LN(R6/$B$2))*$S$2</f>
        <v>4.1569224065697927</v>
      </c>
      <c r="U6" s="4">
        <f>$H$2*$E$2*9.81*($K$2-R6)/2</f>
        <v>244.02375000000001</v>
      </c>
    </row>
    <row r="7" spans="1:21" ht="23.4" x14ac:dyDescent="0.5">
      <c r="I7" s="2" t="s">
        <v>5</v>
      </c>
      <c r="R7">
        <f>R6+$R$6</f>
        <v>0.01</v>
      </c>
      <c r="S7">
        <f t="shared" ref="S7:S25" si="0">($S$2*8.5+2.6*LN(R7/$B$2))*$S$2</f>
        <v>5.0494123209356907</v>
      </c>
      <c r="U7" s="4">
        <f t="shared" ref="U7:U25" si="1">$H$2*$E$2*9.81*($K$2-R7)/2</f>
        <v>242.79749999999999</v>
      </c>
    </row>
    <row r="8" spans="1:21" x14ac:dyDescent="0.3">
      <c r="R8">
        <f t="shared" ref="R8:R27" si="2">R7+$R$6</f>
        <v>1.4999999999999999E-2</v>
      </c>
      <c r="S8">
        <f t="shared" si="0"/>
        <v>5.5714854531115767</v>
      </c>
      <c r="U8" s="4">
        <f t="shared" si="1"/>
        <v>241.57124999999999</v>
      </c>
    </row>
    <row r="9" spans="1:21" ht="17.399999999999999" x14ac:dyDescent="0.3">
      <c r="I9" s="3"/>
      <c r="R9">
        <f t="shared" si="2"/>
        <v>0.02</v>
      </c>
      <c r="S9">
        <f t="shared" si="0"/>
        <v>5.9419022353015878</v>
      </c>
      <c r="U9" s="4">
        <f t="shared" si="1"/>
        <v>240.345</v>
      </c>
    </row>
    <row r="10" spans="1:21" x14ac:dyDescent="0.3">
      <c r="R10">
        <f t="shared" si="2"/>
        <v>2.5000000000000001E-2</v>
      </c>
      <c r="S10">
        <f t="shared" si="0"/>
        <v>6.2292198131395864</v>
      </c>
      <c r="U10" s="4">
        <f t="shared" si="1"/>
        <v>239.11875000000001</v>
      </c>
    </row>
    <row r="11" spans="1:21" x14ac:dyDescent="0.3">
      <c r="R11">
        <f t="shared" si="2"/>
        <v>3.0000000000000002E-2</v>
      </c>
      <c r="S11">
        <f t="shared" si="0"/>
        <v>6.4639753674774738</v>
      </c>
      <c r="U11" s="4">
        <f t="shared" si="1"/>
        <v>237.89249999999998</v>
      </c>
    </row>
    <row r="12" spans="1:21" x14ac:dyDescent="0.3">
      <c r="R12">
        <f t="shared" si="2"/>
        <v>3.5000000000000003E-2</v>
      </c>
      <c r="S12">
        <f t="shared" si="0"/>
        <v>6.6624583605516641</v>
      </c>
      <c r="U12" s="4">
        <f t="shared" si="1"/>
        <v>236.66624999999999</v>
      </c>
    </row>
    <row r="13" spans="1:21" x14ac:dyDescent="0.3">
      <c r="R13">
        <f t="shared" si="2"/>
        <v>0.04</v>
      </c>
      <c r="S13">
        <f t="shared" si="0"/>
        <v>6.8343921496674858</v>
      </c>
      <c r="U13" s="4">
        <f t="shared" si="1"/>
        <v>235.44</v>
      </c>
    </row>
    <row r="14" spans="1:21" x14ac:dyDescent="0.3">
      <c r="R14">
        <f t="shared" si="2"/>
        <v>4.4999999999999998E-2</v>
      </c>
      <c r="S14">
        <f t="shared" si="0"/>
        <v>6.9860484996533598</v>
      </c>
      <c r="U14" s="4">
        <f t="shared" si="1"/>
        <v>234.21374999999998</v>
      </c>
    </row>
    <row r="15" spans="1:21" x14ac:dyDescent="0.3">
      <c r="R15">
        <f t="shared" si="2"/>
        <v>4.9999999999999996E-2</v>
      </c>
      <c r="S15">
        <f t="shared" si="0"/>
        <v>7.1217097275054835</v>
      </c>
      <c r="U15" s="4">
        <f t="shared" si="1"/>
        <v>232.98749999999998</v>
      </c>
    </row>
    <row r="16" spans="1:21" x14ac:dyDescent="0.3">
      <c r="R16">
        <f t="shared" si="2"/>
        <v>5.4999999999999993E-2</v>
      </c>
      <c r="S16">
        <f t="shared" si="0"/>
        <v>7.2444302356420733</v>
      </c>
      <c r="U16" s="4">
        <f t="shared" si="1"/>
        <v>231.76125000000002</v>
      </c>
    </row>
    <row r="17" spans="18:21" x14ac:dyDescent="0.3">
      <c r="R17">
        <f t="shared" si="2"/>
        <v>5.9999999999999991E-2</v>
      </c>
      <c r="S17">
        <f t="shared" si="0"/>
        <v>7.35646528184337</v>
      </c>
      <c r="U17" s="4">
        <f t="shared" si="1"/>
        <v>230.53500000000003</v>
      </c>
    </row>
    <row r="18" spans="18:21" x14ac:dyDescent="0.3">
      <c r="R18">
        <f t="shared" si="2"/>
        <v>6.4999999999999988E-2</v>
      </c>
      <c r="S18">
        <f t="shared" si="0"/>
        <v>7.4595275337297009</v>
      </c>
      <c r="U18" s="4">
        <f t="shared" si="1"/>
        <v>229.30875</v>
      </c>
    </row>
    <row r="19" spans="18:21" x14ac:dyDescent="0.3">
      <c r="R19">
        <f t="shared" si="2"/>
        <v>6.9999999999999993E-2</v>
      </c>
      <c r="S19">
        <f t="shared" si="0"/>
        <v>7.5549482749175612</v>
      </c>
      <c r="U19" s="4">
        <f t="shared" si="1"/>
        <v>228.08250000000001</v>
      </c>
    </row>
    <row r="20" spans="18:21" x14ac:dyDescent="0.3">
      <c r="R20">
        <f t="shared" si="2"/>
        <v>7.4999999999999997E-2</v>
      </c>
      <c r="S20">
        <f t="shared" si="0"/>
        <v>7.6437828596813695</v>
      </c>
      <c r="U20" s="4">
        <f t="shared" si="1"/>
        <v>226.85625000000002</v>
      </c>
    </row>
    <row r="21" spans="18:21" x14ac:dyDescent="0.3">
      <c r="R21">
        <f t="shared" si="2"/>
        <v>0.08</v>
      </c>
      <c r="S21">
        <f t="shared" si="0"/>
        <v>7.7268820640333828</v>
      </c>
      <c r="U21" s="4">
        <f t="shared" si="1"/>
        <v>225.63000000000002</v>
      </c>
    </row>
    <row r="22" spans="18:21" x14ac:dyDescent="0.3">
      <c r="R22">
        <f t="shared" si="2"/>
        <v>8.5000000000000006E-2</v>
      </c>
      <c r="S22">
        <f t="shared" si="0"/>
        <v>7.8049417677310968</v>
      </c>
      <c r="U22" s="4">
        <f t="shared" si="1"/>
        <v>224.40375</v>
      </c>
    </row>
    <row r="23" spans="18:21" x14ac:dyDescent="0.3">
      <c r="R23">
        <f t="shared" si="2"/>
        <v>9.0000000000000011E-2</v>
      </c>
      <c r="S23">
        <f t="shared" si="0"/>
        <v>7.8785384140192569</v>
      </c>
      <c r="U23" s="4">
        <f t="shared" si="1"/>
        <v>223.17750000000001</v>
      </c>
    </row>
    <row r="24" spans="18:21" x14ac:dyDescent="0.3">
      <c r="R24">
        <f t="shared" si="2"/>
        <v>9.5000000000000015E-2</v>
      </c>
      <c r="S24">
        <f t="shared" si="0"/>
        <v>7.9481548692755979</v>
      </c>
      <c r="U24" s="4">
        <f t="shared" si="1"/>
        <v>221.95125000000002</v>
      </c>
    </row>
    <row r="25" spans="18:21" x14ac:dyDescent="0.3">
      <c r="R25">
        <f t="shared" si="2"/>
        <v>0.10000000000000002</v>
      </c>
      <c r="S25">
        <f t="shared" si="0"/>
        <v>8.0141996418713823</v>
      </c>
      <c r="U25" s="4">
        <f t="shared" si="1"/>
        <v>220.72499999999999</v>
      </c>
    </row>
  </sheetData>
  <pageMargins left="0.7" right="0.7" top="0.75" bottom="0.75" header="0.3" footer="0.3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Equation.2" shapeId="1026" r:id="rId4">
          <objectPr defaultSize="0" autoPict="0" r:id="rId5">
            <anchor moveWithCells="1" sizeWithCells="1">
              <from>
                <xdr:col>11</xdr:col>
                <xdr:colOff>411480</xdr:colOff>
                <xdr:row>5</xdr:row>
                <xdr:rowOff>76200</xdr:rowOff>
              </from>
              <to>
                <xdr:col>15</xdr:col>
                <xdr:colOff>30480</xdr:colOff>
                <xdr:row>7</xdr:row>
                <xdr:rowOff>160020</xdr:rowOff>
              </to>
            </anchor>
          </objectPr>
        </oleObject>
      </mc:Choice>
      <mc:Fallback>
        <oleObject progId="Equation.2" shapeId="1026" r:id="rId4"/>
      </mc:Fallback>
    </mc:AlternateContent>
    <mc:AlternateContent xmlns:mc="http://schemas.openxmlformats.org/markup-compatibility/2006">
      <mc:Choice Requires="x14">
        <oleObject progId="Equation.2" shapeId="1032" r:id="rId6">
          <objectPr defaultSize="0" autoPict="0" r:id="rId7">
            <anchor moveWithCells="1" sizeWithCells="1">
              <from>
                <xdr:col>22</xdr:col>
                <xdr:colOff>0</xdr:colOff>
                <xdr:row>8</xdr:row>
                <xdr:rowOff>0</xdr:rowOff>
              </from>
              <to>
                <xdr:col>25</xdr:col>
                <xdr:colOff>228600</xdr:colOff>
                <xdr:row>11</xdr:row>
                <xdr:rowOff>30480</xdr:rowOff>
              </to>
            </anchor>
          </objectPr>
        </oleObject>
      </mc:Choice>
      <mc:Fallback>
        <oleObject progId="Equation.2" shapeId="103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Profilologaritmico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</dc:creator>
  <cp:lastModifiedBy>eugen</cp:lastModifiedBy>
  <dcterms:created xsi:type="dcterms:W3CDTF">2015-06-05T18:19:34Z</dcterms:created>
  <dcterms:modified xsi:type="dcterms:W3CDTF">2022-04-19T17:50:16Z</dcterms:modified>
</cp:coreProperties>
</file>